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onga\Desktop\Kendo\"/>
    </mc:Choice>
  </mc:AlternateContent>
  <bookViews>
    <workbookView xWindow="0" yWindow="0" windowWidth="23040" windowHeight="9216"/>
  </bookViews>
  <sheets>
    <sheet name="MASTER LIST" sheetId="1" r:id="rId1"/>
    <sheet name="Sheet2" sheetId="2" state="hidden" r:id="rId2"/>
  </sheets>
  <definedNames>
    <definedName name="Gender">Sheet2!$C$1:$C$2</definedName>
    <definedName name="Team">Sheet2!$A$1:$A$4</definedName>
    <definedName name="yesno">Sheet2!$E$1:$E$2</definedName>
  </definedNames>
  <calcPr calcId="162913"/>
</workbook>
</file>

<file path=xl/calcChain.xml><?xml version="1.0" encoding="utf-8"?>
<calcChain xmlns="http://schemas.openxmlformats.org/spreadsheetml/2006/main">
  <c r="J43" i="1" l="1"/>
  <c r="U40" i="1"/>
  <c r="I11" i="1"/>
  <c r="I35" i="1" s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9" i="1"/>
  <c r="I10" i="1"/>
  <c r="V35" i="1" l="1"/>
  <c r="T35" i="1" l="1"/>
  <c r="T38" i="1" s="1"/>
  <c r="S35" i="1"/>
  <c r="J35" i="1" l="1"/>
  <c r="C38" i="1"/>
  <c r="C40" i="1" s="1"/>
  <c r="O35" i="1"/>
  <c r="O38" i="1" s="1"/>
  <c r="O40" i="1" s="1"/>
  <c r="P35" i="1"/>
  <c r="P38" i="1" s="1"/>
  <c r="P40" i="1" s="1"/>
  <c r="Q35" i="1"/>
  <c r="Q38" i="1" s="1"/>
  <c r="Q40" i="1" s="1"/>
  <c r="S38" i="1" l="1"/>
  <c r="S40" i="1" s="1"/>
  <c r="R35" i="1"/>
  <c r="N35" i="1"/>
  <c r="M35" i="1"/>
  <c r="L35" i="1"/>
  <c r="K35" i="1"/>
  <c r="D38" i="1"/>
  <c r="D40" i="1" s="1"/>
  <c r="D43" i="1" s="1"/>
  <c r="N38" i="1" l="1"/>
  <c r="N40" i="1" s="1"/>
  <c r="M40" i="1"/>
  <c r="M38" i="1"/>
  <c r="R38" i="1"/>
  <c r="R40" i="1" s="1"/>
  <c r="L38" i="1"/>
  <c r="L40" i="1" s="1"/>
  <c r="K38" i="1"/>
  <c r="K40" i="1" s="1"/>
  <c r="O43" i="1" l="1"/>
</calcChain>
</file>

<file path=xl/sharedStrings.xml><?xml version="1.0" encoding="utf-8"?>
<sst xmlns="http://schemas.openxmlformats.org/spreadsheetml/2006/main" count="62" uniqueCount="54">
  <si>
    <t>N/A</t>
  </si>
  <si>
    <t>M</t>
  </si>
  <si>
    <t>YES</t>
  </si>
  <si>
    <t>A</t>
  </si>
  <si>
    <t>F</t>
  </si>
  <si>
    <t>`</t>
  </si>
  <si>
    <t>B</t>
  </si>
  <si>
    <t>Unassigned</t>
  </si>
  <si>
    <t>DOJO:</t>
  </si>
  <si>
    <t>Enter dojo name here</t>
  </si>
  <si>
    <t xml:space="preserve"> </t>
  </si>
  <si>
    <t>Dojo Representative:</t>
  </si>
  <si>
    <t>Enter dojo rep name &amp; contact e-mail &amp; mobile phone</t>
  </si>
  <si>
    <t>COMPETITOR LIST</t>
  </si>
  <si>
    <t>Sat Lunch Selection. Enter #.</t>
  </si>
  <si>
    <t>Banquet Attendance. Enter #.</t>
  </si>
  <si>
    <t>Last Name</t>
  </si>
  <si>
    <t>First Name</t>
  </si>
  <si>
    <t>Rank</t>
  </si>
  <si>
    <t>Age</t>
  </si>
  <si>
    <t>Gender</t>
  </si>
  <si>
    <t>Kendo Experience (years)</t>
  </si>
  <si>
    <t>AUSKF #</t>
  </si>
  <si>
    <t>Friday Seminar?</t>
  </si>
  <si>
    <t>Veg</t>
  </si>
  <si>
    <t>Turkey</t>
  </si>
  <si>
    <t>Beef</t>
  </si>
  <si>
    <t>Adult</t>
  </si>
  <si>
    <t>Child</t>
  </si>
  <si>
    <t>10dan</t>
  </si>
  <si>
    <t>000000</t>
  </si>
  <si>
    <t>COMPETITOR ORDER TOTALS</t>
  </si>
  <si>
    <t>NONCOMPETITOR [EXTRA ORDERS]</t>
  </si>
  <si>
    <t>Total # Competitors</t>
  </si>
  <si>
    <t>x Entry fee</t>
  </si>
  <si>
    <t>x Unit cost</t>
  </si>
  <si>
    <t>TOTAL ENTRY FEE</t>
  </si>
  <si>
    <t>Subtotals</t>
  </si>
  <si>
    <t>TOTAL Taikai ENTRY FEE</t>
  </si>
  <si>
    <t>= OVERALL TOTAL</t>
  </si>
  <si>
    <t>Team Selection: A or B Team</t>
  </si>
  <si>
    <t>2020 Sou Fu Cup Taikai Dojo Spreadsheet</t>
  </si>
  <si>
    <t>Donation $</t>
  </si>
  <si>
    <t>Sou Fu Cup</t>
  </si>
  <si>
    <t>Himura</t>
  </si>
  <si>
    <t>Kenshin</t>
  </si>
  <si>
    <t xml:space="preserve"> + TOTAL [seminar, lunch, banquet, donations]</t>
  </si>
  <si>
    <t>Make check out Michael Lindsay in this amount:</t>
  </si>
  <si>
    <t>Youth</t>
  </si>
  <si>
    <t>Shinpan Lunch Selection. Enter #.</t>
  </si>
  <si>
    <t>Enter any extra seminar, lunches, banquet attendees, and donations here-&gt;</t>
  </si>
  <si>
    <t>Vegetarian</t>
  </si>
  <si>
    <t>Volunteer Shinpan</t>
  </si>
  <si>
    <r>
      <t xml:space="preserve">INSTRUCTIONS: Fill out the blue cells. </t>
    </r>
    <r>
      <rPr>
        <sz val="12"/>
        <color rgb="FFFF0000"/>
        <rFont val="Calibri"/>
      </rPr>
      <t xml:space="preserve">Make sure to overwrite the example competitor line! </t>
    </r>
    <r>
      <rPr>
        <sz val="12"/>
        <rFont val="Calibri"/>
        <family val="2"/>
      </rPr>
      <t xml:space="preserve">All 5-Dan and above will be provided a special lunch. All 4-Dan and above may volunteer for Shinpan, lunch will be provided for Shinpan volunteers. Please only mark lunches for non-shinpan competitors and guests.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</si>
</sst>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164" formatCode="0;[Red]0"/>
    <numFmt numFmtId="165" formatCode="&quot;$&quot;#,##0.00"/>
  </numFmts>
  <fonts count="18" x14ac:knownFonts="1">
    <font>
      <sz val="12"/>
      <color rgb="FF000000"/>
      <name val="Calibri"/>
    </font>
    <font>
      <sz val="16"/>
      <color rgb="FF000000"/>
      <name val="Calibri"/>
    </font>
    <font>
      <b/>
      <sz val="20"/>
      <color rgb="FF000000"/>
      <name val="Calibri"/>
    </font>
    <font>
      <sz val="12"/>
      <name val="Calibri"/>
    </font>
    <font>
      <i/>
      <sz val="20"/>
      <color rgb="FFFF0000"/>
      <name val="Calibri"/>
    </font>
    <font>
      <b/>
      <sz val="16"/>
      <color rgb="FF000000"/>
      <name val="Calibri"/>
    </font>
    <font>
      <i/>
      <sz val="16"/>
      <color rgb="FFFF0000"/>
      <name val="Calibri"/>
    </font>
    <font>
      <b/>
      <sz val="12"/>
      <color rgb="FF000000"/>
      <name val="Calibri"/>
    </font>
    <font>
      <sz val="12"/>
      <color rgb="FFFF0000"/>
      <name val="Calibri"/>
    </font>
    <font>
      <sz val="12"/>
      <color rgb="FFFFE599"/>
      <name val="Calibri"/>
    </font>
    <font>
      <b/>
      <sz val="12"/>
      <color rgb="FFFF0000"/>
      <name val="Calibri"/>
      <family val="2"/>
    </font>
    <font>
      <sz val="16"/>
      <color rgb="FF0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b/>
      <sz val="12"/>
      <color rgb="FF000000"/>
      <name val="Calibri"/>
      <family val="2"/>
    </font>
    <font>
      <b/>
      <sz val="16"/>
      <color rgb="FF000000"/>
      <name val="Calibri"/>
      <family val="2"/>
    </font>
    <font>
      <sz val="12"/>
      <color rgb="FFFF0000"/>
      <name val="Calibri"/>
      <family val="2"/>
    </font>
    <font>
      <b/>
      <sz val="12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rgb="FFF2F2F2"/>
        <bgColor rgb="FFF2F2F2"/>
      </patternFill>
    </fill>
    <fill>
      <patternFill patternType="solid">
        <fgColor rgb="FFFFE599"/>
        <bgColor rgb="FFFFE599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C5E0B3"/>
        <bgColor rgb="FFC5E0B3"/>
      </patternFill>
    </fill>
    <fill>
      <patternFill patternType="solid">
        <fgColor theme="9" tint="0.59999389629810485"/>
        <bgColor rgb="FFE2EFD9"/>
      </patternFill>
    </fill>
    <fill>
      <patternFill patternType="solid">
        <fgColor theme="7" tint="0.59999389629810485"/>
        <bgColor rgb="FFFFF2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rgb="FFFFE59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D8D8D8"/>
      </right>
      <top/>
      <bottom style="thin">
        <color rgb="FFD8D8D8"/>
      </bottom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  <border>
      <left style="medium">
        <color rgb="FF000000"/>
      </left>
      <right style="thin">
        <color rgb="FFD8D8D8"/>
      </right>
      <top style="medium">
        <color rgb="FF000000"/>
      </top>
      <bottom style="thin">
        <color rgb="FFD8D8D8"/>
      </bottom>
      <diagonal/>
    </border>
    <border>
      <left style="medium">
        <color rgb="FF000000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medium">
        <color rgb="FF000000"/>
      </left>
      <right style="thin">
        <color rgb="FFD8D8D8"/>
      </right>
      <top style="thin">
        <color rgb="FFD8D8D8"/>
      </top>
      <bottom style="medium">
        <color rgb="FF000000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D8D8D8"/>
      </right>
      <top style="medium">
        <color rgb="FF000000"/>
      </top>
      <bottom style="medium">
        <color rgb="FF000000"/>
      </bottom>
      <diagonal/>
    </border>
    <border>
      <left style="thin">
        <color rgb="FFD8D8D8"/>
      </left>
      <right style="thin">
        <color rgb="FFD8D8D8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 style="medium">
        <color rgb="FF000000"/>
      </left>
      <right style="thin">
        <color rgb="FFD8D8D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D8D8D8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 style="thin">
        <color rgb="FFD8D8D8"/>
      </left>
      <right/>
      <top style="medium">
        <color rgb="FF000000"/>
      </top>
      <bottom style="thin">
        <color rgb="FFD8D8D8"/>
      </bottom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D8D8D8"/>
      </left>
      <right style="thin">
        <color rgb="FFD8D8D8"/>
      </right>
      <top style="medium">
        <color rgb="FF000000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 style="medium">
        <color rgb="FF000000"/>
      </left>
      <right/>
      <top style="thin">
        <color rgb="FFD8D8D8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7" xfId="0" applyFont="1" applyBorder="1"/>
    <xf numFmtId="0" fontId="0" fillId="0" borderId="14" xfId="0" applyFont="1" applyBorder="1"/>
    <xf numFmtId="0" fontId="0" fillId="0" borderId="16" xfId="0" applyFont="1" applyBorder="1"/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49" fontId="8" fillId="3" borderId="20" xfId="0" applyNumberFormat="1" applyFont="1" applyFill="1" applyBorder="1" applyAlignment="1">
      <alignment horizontal="left" vertical="center" wrapText="1"/>
    </xf>
    <xf numFmtId="49" fontId="8" fillId="3" borderId="21" xfId="0" applyNumberFormat="1" applyFont="1" applyFill="1" applyBorder="1" applyAlignment="1">
      <alignment horizontal="left" vertical="center" wrapText="1"/>
    </xf>
    <xf numFmtId="0" fontId="8" fillId="3" borderId="21" xfId="0" applyFont="1" applyFill="1" applyBorder="1" applyAlignment="1">
      <alignment horizontal="center" vertical="center"/>
    </xf>
    <xf numFmtId="1" fontId="8" fillId="3" borderId="21" xfId="0" applyNumberFormat="1" applyFont="1" applyFill="1" applyBorder="1" applyAlignment="1">
      <alignment horizontal="center" vertical="center"/>
    </xf>
    <xf numFmtId="49" fontId="8" fillId="3" borderId="21" xfId="0" applyNumberFormat="1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164" fontId="0" fillId="3" borderId="24" xfId="0" applyNumberFormat="1" applyFont="1" applyFill="1" applyBorder="1" applyAlignment="1">
      <alignment horizontal="center" vertical="center"/>
    </xf>
    <xf numFmtId="0" fontId="0" fillId="3" borderId="26" xfId="0" applyFont="1" applyFill="1" applyBorder="1" applyAlignment="1">
      <alignment horizontal="center" vertical="center"/>
    </xf>
    <xf numFmtId="0" fontId="0" fillId="0" borderId="0" xfId="0" applyFont="1"/>
    <xf numFmtId="0" fontId="0" fillId="3" borderId="30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center"/>
    </xf>
    <xf numFmtId="0" fontId="0" fillId="4" borderId="31" xfId="0" applyFont="1" applyFill="1" applyBorder="1" applyAlignment="1">
      <alignment horizontal="center"/>
    </xf>
    <xf numFmtId="0" fontId="0" fillId="4" borderId="32" xfId="0" applyFont="1" applyFill="1" applyBorder="1" applyAlignment="1">
      <alignment horizontal="center"/>
    </xf>
    <xf numFmtId="6" fontId="0" fillId="4" borderId="32" xfId="0" applyNumberFormat="1" applyFont="1" applyFill="1" applyBorder="1" applyAlignment="1">
      <alignment horizontal="center" vertical="center"/>
    </xf>
    <xf numFmtId="0" fontId="0" fillId="4" borderId="31" xfId="0" applyFont="1" applyFill="1" applyBorder="1"/>
    <xf numFmtId="165" fontId="0" fillId="4" borderId="32" xfId="0" applyNumberFormat="1" applyFont="1" applyFill="1" applyBorder="1" applyAlignment="1">
      <alignment horizontal="center" vertical="center"/>
    </xf>
    <xf numFmtId="0" fontId="0" fillId="4" borderId="33" xfId="0" applyFont="1" applyFill="1" applyBorder="1" applyAlignment="1">
      <alignment vertical="center"/>
    </xf>
    <xf numFmtId="6" fontId="7" fillId="4" borderId="33" xfId="0" applyNumberFormat="1" applyFont="1" applyFill="1" applyBorder="1" applyAlignment="1">
      <alignment horizontal="center" vertical="center"/>
    </xf>
    <xf numFmtId="165" fontId="0" fillId="4" borderId="31" xfId="0" applyNumberFormat="1" applyFont="1" applyFill="1" applyBorder="1" applyAlignment="1">
      <alignment horizontal="center" vertical="center"/>
    </xf>
    <xf numFmtId="0" fontId="0" fillId="4" borderId="31" xfId="0" applyFont="1" applyFill="1" applyBorder="1" applyAlignment="1">
      <alignment vertical="center"/>
    </xf>
    <xf numFmtId="6" fontId="7" fillId="4" borderId="31" xfId="0" applyNumberFormat="1" applyFont="1" applyFill="1" applyBorder="1" applyAlignment="1">
      <alignment vertical="center"/>
    </xf>
    <xf numFmtId="0" fontId="9" fillId="6" borderId="34" xfId="0" applyFont="1" applyFill="1" applyBorder="1"/>
    <xf numFmtId="0" fontId="9" fillId="6" borderId="34" xfId="0" applyFont="1" applyFill="1" applyBorder="1" applyAlignment="1">
      <alignment horizontal="center"/>
    </xf>
    <xf numFmtId="0" fontId="0" fillId="6" borderId="34" xfId="0" applyFont="1" applyFill="1" applyBorder="1" applyAlignment="1">
      <alignment horizontal="center"/>
    </xf>
    <xf numFmtId="165" fontId="0" fillId="7" borderId="34" xfId="0" applyNumberFormat="1" applyFont="1" applyFill="1" applyBorder="1"/>
    <xf numFmtId="6" fontId="5" fillId="5" borderId="31" xfId="0" applyNumberFormat="1" applyFont="1" applyFill="1" applyBorder="1" applyAlignment="1">
      <alignment horizontal="center" vertical="center" wrapText="1"/>
    </xf>
    <xf numFmtId="0" fontId="12" fillId="4" borderId="31" xfId="0" applyFont="1" applyFill="1" applyBorder="1"/>
    <xf numFmtId="0" fontId="0" fillId="3" borderId="29" xfId="0" applyFont="1" applyFill="1" applyBorder="1" applyAlignment="1">
      <alignment horizontal="center" vertical="center"/>
    </xf>
    <xf numFmtId="0" fontId="0" fillId="3" borderId="46" xfId="0" applyFont="1" applyFill="1" applyBorder="1" applyAlignment="1">
      <alignment horizontal="center" vertical="center"/>
    </xf>
    <xf numFmtId="164" fontId="0" fillId="3" borderId="45" xfId="0" applyNumberFormat="1" applyFont="1" applyFill="1" applyBorder="1" applyAlignment="1">
      <alignment horizontal="center" vertical="center"/>
    </xf>
    <xf numFmtId="0" fontId="7" fillId="12" borderId="34" xfId="0" applyFont="1" applyFill="1" applyBorder="1" applyAlignment="1">
      <alignment vertical="center"/>
    </xf>
    <xf numFmtId="6" fontId="7" fillId="12" borderId="34" xfId="0" applyNumberFormat="1" applyFont="1" applyFill="1" applyBorder="1" applyAlignment="1">
      <alignment vertical="center"/>
    </xf>
    <xf numFmtId="0" fontId="0" fillId="12" borderId="34" xfId="0" applyFont="1" applyFill="1" applyBorder="1"/>
    <xf numFmtId="0" fontId="0" fillId="3" borderId="49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0" xfId="0" applyFont="1" applyAlignment="1"/>
    <xf numFmtId="0" fontId="7" fillId="0" borderId="50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13" borderId="44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/>
    </xf>
    <xf numFmtId="165" fontId="15" fillId="10" borderId="0" xfId="0" applyNumberFormat="1" applyFont="1" applyFill="1" applyAlignment="1">
      <alignment horizontal="center" vertical="center"/>
    </xf>
    <xf numFmtId="2" fontId="16" fillId="3" borderId="51" xfId="0" applyNumberFormat="1" applyFont="1" applyFill="1" applyBorder="1" applyAlignment="1">
      <alignment horizontal="center" vertical="center"/>
    </xf>
    <xf numFmtId="1" fontId="0" fillId="0" borderId="44" xfId="0" applyNumberFormat="1" applyFont="1" applyFill="1" applyBorder="1" applyAlignment="1">
      <alignment horizontal="center" vertical="center"/>
    </xf>
    <xf numFmtId="1" fontId="0" fillId="0" borderId="43" xfId="0" applyNumberFormat="1" applyFont="1" applyFill="1" applyBorder="1" applyAlignment="1">
      <alignment horizontal="center" vertical="center"/>
    </xf>
    <xf numFmtId="0" fontId="17" fillId="4" borderId="31" xfId="0" applyFont="1" applyFill="1" applyBorder="1" applyAlignment="1">
      <alignment horizontal="center" vertical="center"/>
    </xf>
    <xf numFmtId="0" fontId="14" fillId="0" borderId="48" xfId="0" applyFont="1" applyBorder="1" applyAlignment="1">
      <alignment horizontal="center" vertical="center" wrapText="1"/>
    </xf>
    <xf numFmtId="0" fontId="0" fillId="0" borderId="44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horizontal="center" vertical="center"/>
    </xf>
    <xf numFmtId="164" fontId="0" fillId="3" borderId="57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 wrapText="1"/>
    </xf>
    <xf numFmtId="164" fontId="16" fillId="3" borderId="59" xfId="0" applyNumberFormat="1" applyFont="1" applyFill="1" applyBorder="1" applyAlignment="1">
      <alignment horizontal="center" vertical="center"/>
    </xf>
    <xf numFmtId="164" fontId="0" fillId="3" borderId="59" xfId="0" applyNumberFormat="1" applyFont="1" applyFill="1" applyBorder="1" applyAlignment="1">
      <alignment horizontal="center" vertical="center"/>
    </xf>
    <xf numFmtId="164" fontId="0" fillId="3" borderId="60" xfId="0" applyNumberFormat="1" applyFont="1" applyFill="1" applyBorder="1" applyAlignment="1">
      <alignment horizontal="center" vertical="center"/>
    </xf>
    <xf numFmtId="0" fontId="0" fillId="13" borderId="62" xfId="0" applyFont="1" applyFill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13" borderId="52" xfId="0" applyFont="1" applyFill="1" applyBorder="1" applyAlignment="1">
      <alignment horizontal="center" vertical="center"/>
    </xf>
    <xf numFmtId="0" fontId="0" fillId="13" borderId="61" xfId="0" applyFont="1" applyFill="1" applyBorder="1" applyAlignment="1">
      <alignment horizontal="center" vertical="center"/>
    </xf>
    <xf numFmtId="49" fontId="0" fillId="3" borderId="23" xfId="0" applyNumberFormat="1" applyFont="1" applyFill="1" applyBorder="1" applyAlignment="1">
      <alignment horizontal="left" vertical="center" wrapText="1"/>
    </xf>
    <xf numFmtId="49" fontId="0" fillId="3" borderId="24" xfId="0" applyNumberFormat="1" applyFont="1" applyFill="1" applyBorder="1" applyAlignment="1">
      <alignment horizontal="left" vertical="center" wrapText="1"/>
    </xf>
    <xf numFmtId="49" fontId="0" fillId="3" borderId="25" xfId="0" applyNumberFormat="1" applyFont="1" applyFill="1" applyBorder="1" applyAlignment="1">
      <alignment horizontal="left" vertical="center" wrapText="1"/>
    </xf>
    <xf numFmtId="49" fontId="0" fillId="3" borderId="26" xfId="0" applyNumberFormat="1" applyFont="1" applyFill="1" applyBorder="1" applyAlignment="1">
      <alignment horizontal="left" vertical="center" wrapText="1"/>
    </xf>
    <xf numFmtId="0" fontId="0" fillId="3" borderId="24" xfId="0" applyFont="1" applyFill="1" applyBorder="1" applyAlignment="1">
      <alignment horizontal="center" vertical="center"/>
    </xf>
    <xf numFmtId="1" fontId="0" fillId="3" borderId="24" xfId="0" applyNumberFormat="1" applyFont="1" applyFill="1" applyBorder="1" applyAlignment="1">
      <alignment horizontal="center" vertical="center"/>
    </xf>
    <xf numFmtId="49" fontId="0" fillId="3" borderId="24" xfId="0" applyNumberFormat="1" applyFont="1" applyFill="1" applyBorder="1" applyAlignment="1">
      <alignment horizontal="center" vertical="center"/>
    </xf>
    <xf numFmtId="1" fontId="0" fillId="3" borderId="26" xfId="0" applyNumberFormat="1" applyFont="1" applyFill="1" applyBorder="1" applyAlignment="1">
      <alignment horizontal="center" vertical="center"/>
    </xf>
    <xf numFmtId="49" fontId="0" fillId="3" borderId="26" xfId="0" applyNumberFormat="1" applyFont="1" applyFill="1" applyBorder="1" applyAlignment="1">
      <alignment horizontal="center" vertical="center"/>
    </xf>
    <xf numFmtId="2" fontId="0" fillId="3" borderId="52" xfId="0" applyNumberFormat="1" applyFont="1" applyFill="1" applyBorder="1" applyAlignment="1">
      <alignment horizontal="center" vertical="center"/>
    </xf>
    <xf numFmtId="165" fontId="0" fillId="14" borderId="0" xfId="0" applyNumberFormat="1" applyFont="1" applyFill="1"/>
    <xf numFmtId="8" fontId="2" fillId="9" borderId="37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6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7" fillId="2" borderId="40" xfId="0" applyFont="1" applyFill="1" applyBorder="1" applyAlignment="1">
      <alignment horizontal="center"/>
    </xf>
    <xf numFmtId="0" fontId="3" fillId="0" borderId="41" xfId="0" applyFont="1" applyBorder="1"/>
    <xf numFmtId="0" fontId="3" fillId="0" borderId="42" xfId="0" applyFont="1" applyBorder="1"/>
    <xf numFmtId="49" fontId="12" fillId="0" borderId="0" xfId="0" applyNumberFormat="1" applyFont="1" applyAlignment="1">
      <alignment horizontal="left" vertical="top" wrapText="1"/>
    </xf>
    <xf numFmtId="0" fontId="14" fillId="2" borderId="40" xfId="0" applyFont="1" applyFill="1" applyBorder="1" applyAlignment="1">
      <alignment horizontal="center"/>
    </xf>
    <xf numFmtId="0" fontId="3" fillId="0" borderId="53" xfId="0" applyFont="1" applyBorder="1"/>
    <xf numFmtId="0" fontId="7" fillId="2" borderId="1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43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center"/>
    </xf>
    <xf numFmtId="49" fontId="2" fillId="8" borderId="35" xfId="0" applyNumberFormat="1" applyFont="1" applyFill="1" applyBorder="1" applyAlignment="1">
      <alignment horizontal="center" vertical="center"/>
    </xf>
    <xf numFmtId="0" fontId="3" fillId="0" borderId="36" xfId="0" applyFont="1" applyBorder="1"/>
    <xf numFmtId="0" fontId="3" fillId="0" borderId="37" xfId="0" applyFont="1" applyBorder="1"/>
    <xf numFmtId="0" fontId="11" fillId="0" borderId="31" xfId="0" applyFont="1" applyBorder="1" applyAlignment="1">
      <alignment horizontal="left"/>
    </xf>
    <xf numFmtId="0" fontId="11" fillId="0" borderId="55" xfId="0" applyFont="1" applyBorder="1" applyAlignment="1">
      <alignment horizontal="left"/>
    </xf>
    <xf numFmtId="0" fontId="5" fillId="5" borderId="27" xfId="0" applyFont="1" applyFill="1" applyBorder="1" applyAlignment="1">
      <alignment horizontal="center" vertical="center" wrapText="1"/>
    </xf>
    <xf numFmtId="0" fontId="3" fillId="0" borderId="28" xfId="0" applyFont="1" applyBorder="1"/>
    <xf numFmtId="0" fontId="5" fillId="10" borderId="35" xfId="0" applyFont="1" applyFill="1" applyBorder="1" applyAlignment="1">
      <alignment horizontal="center" vertical="center" wrapText="1"/>
    </xf>
    <xf numFmtId="0" fontId="3" fillId="11" borderId="36" xfId="0" applyFont="1" applyFill="1" applyBorder="1"/>
    <xf numFmtId="0" fontId="3" fillId="11" borderId="37" xfId="0" applyFont="1" applyFill="1" applyBorder="1"/>
    <xf numFmtId="165" fontId="10" fillId="7" borderId="31" xfId="0" applyNumberFormat="1" applyFont="1" applyFill="1" applyBorder="1" applyAlignment="1">
      <alignment horizontal="center"/>
    </xf>
    <xf numFmtId="8" fontId="2" fillId="9" borderId="37" xfId="0" applyNumberFormat="1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/>
    </xf>
    <xf numFmtId="0" fontId="3" fillId="0" borderId="39" xfId="0" applyFont="1" applyBorder="1"/>
    <xf numFmtId="0" fontId="6" fillId="3" borderId="9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3" fillId="0" borderId="12" xfId="0" applyFont="1" applyBorder="1"/>
    <xf numFmtId="0" fontId="7" fillId="0" borderId="31" xfId="0" applyFont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3" fillId="0" borderId="10" xfId="0" applyFont="1" applyBorder="1"/>
    <xf numFmtId="2" fontId="16" fillId="3" borderId="52" xfId="0" applyNumberFormat="1" applyFont="1" applyFill="1" applyBorder="1" applyAlignment="1">
      <alignment horizontal="center" vertical="center"/>
    </xf>
    <xf numFmtId="0" fontId="16" fillId="13" borderId="52" xfId="0" applyFont="1" applyFill="1" applyBorder="1" applyAlignment="1">
      <alignment horizontal="center" vertical="center"/>
    </xf>
    <xf numFmtId="0" fontId="16" fillId="13" borderId="6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000"/>
  <sheetViews>
    <sheetView showGridLines="0" tabSelected="1" topLeftCell="A11" zoomScale="70" zoomScaleNormal="70" workbookViewId="0">
      <selection activeCell="O43" sqref="O43:S43"/>
    </sheetView>
  </sheetViews>
  <sheetFormatPr defaultColWidth="11.19921875" defaultRowHeight="15" customHeight="1" x14ac:dyDescent="0.3"/>
  <cols>
    <col min="1" max="1" width="7.3984375" customWidth="1"/>
    <col min="2" max="2" width="19.69921875" customWidth="1"/>
    <col min="3" max="3" width="15.3984375" customWidth="1"/>
    <col min="4" max="4" width="10.5" customWidth="1"/>
    <col min="5" max="5" width="7" customWidth="1"/>
    <col min="6" max="6" width="7.5" customWidth="1"/>
    <col min="7" max="7" width="16.5" customWidth="1"/>
    <col min="8" max="8" width="12.09765625" customWidth="1"/>
    <col min="9" max="10" width="15.19921875" customWidth="1"/>
    <col min="11" max="11" width="10.69921875" customWidth="1"/>
    <col min="12" max="14" width="10.5" customWidth="1"/>
    <col min="15" max="17" width="10.5" style="51" customWidth="1"/>
    <col min="18" max="19" width="13.59765625" customWidth="1"/>
    <col min="20" max="20" width="13.59765625" style="54" customWidth="1"/>
    <col min="21" max="30" width="10.5" customWidth="1"/>
  </cols>
  <sheetData>
    <row r="1" spans="2:22" ht="15.75" customHeight="1" x14ac:dyDescent="0.3">
      <c r="B1" s="97" t="s">
        <v>41</v>
      </c>
      <c r="C1" s="98"/>
      <c r="D1" s="98"/>
      <c r="E1" s="98"/>
      <c r="F1" s="98"/>
      <c r="G1" s="98"/>
    </row>
    <row r="2" spans="2:22" ht="15.75" customHeight="1" thickBot="1" x14ac:dyDescent="0.35">
      <c r="B2" s="98"/>
      <c r="C2" s="98"/>
      <c r="D2" s="98"/>
      <c r="E2" s="98"/>
      <c r="F2" s="98"/>
      <c r="G2" s="98"/>
    </row>
    <row r="3" spans="2:22" ht="25.5" customHeight="1" x14ac:dyDescent="0.3">
      <c r="B3" s="94" t="s">
        <v>8</v>
      </c>
      <c r="C3" s="95"/>
      <c r="D3" s="88" t="s">
        <v>9</v>
      </c>
      <c r="E3" s="89"/>
      <c r="F3" s="89"/>
      <c r="G3" s="89"/>
      <c r="H3" s="89"/>
      <c r="I3" s="90"/>
      <c r="J3" t="s">
        <v>10</v>
      </c>
      <c r="K3" s="102" t="s">
        <v>53</v>
      </c>
      <c r="L3" s="98"/>
      <c r="M3" s="98"/>
      <c r="N3" s="98"/>
      <c r="O3" s="98"/>
      <c r="P3" s="98"/>
      <c r="Q3" s="98"/>
      <c r="R3" s="98"/>
      <c r="S3" s="98"/>
    </row>
    <row r="4" spans="2:22" ht="25.5" customHeight="1" thickBot="1" x14ac:dyDescent="0.35">
      <c r="B4" s="91"/>
      <c r="C4" s="96"/>
      <c r="D4" s="91"/>
      <c r="E4" s="92"/>
      <c r="F4" s="92"/>
      <c r="G4" s="92"/>
      <c r="H4" s="92"/>
      <c r="I4" s="93"/>
      <c r="K4" s="98"/>
      <c r="L4" s="98"/>
      <c r="M4" s="98"/>
      <c r="N4" s="98"/>
      <c r="O4" s="98"/>
      <c r="P4" s="98"/>
      <c r="Q4" s="98"/>
      <c r="R4" s="98"/>
      <c r="S4" s="98"/>
    </row>
    <row r="5" spans="2:22" ht="25.5" customHeight="1" thickBot="1" x14ac:dyDescent="0.35">
      <c r="B5" s="128" t="s">
        <v>11</v>
      </c>
      <c r="C5" s="129"/>
      <c r="D5" s="124" t="s">
        <v>12</v>
      </c>
      <c r="E5" s="125"/>
      <c r="F5" s="125"/>
      <c r="G5" s="125"/>
      <c r="H5" s="125"/>
      <c r="I5" s="126"/>
      <c r="K5" s="98"/>
      <c r="L5" s="98"/>
      <c r="M5" s="98"/>
      <c r="N5" s="98"/>
      <c r="O5" s="98"/>
      <c r="P5" s="98"/>
      <c r="Q5" s="98"/>
      <c r="R5" s="98"/>
      <c r="S5" s="98"/>
    </row>
    <row r="6" spans="2:22" ht="10.5" customHeight="1" thickBot="1" x14ac:dyDescent="0.35"/>
    <row r="7" spans="2:22" ht="21" customHeight="1" thickBot="1" x14ac:dyDescent="0.35">
      <c r="B7" s="122" t="s">
        <v>13</v>
      </c>
      <c r="C7" s="123"/>
      <c r="D7" s="2"/>
      <c r="E7" s="2"/>
      <c r="F7" s="2"/>
      <c r="G7" s="2"/>
      <c r="H7" s="2"/>
      <c r="I7" s="122" t="s">
        <v>40</v>
      </c>
      <c r="J7" s="123"/>
      <c r="K7" s="3"/>
      <c r="L7" s="99" t="s">
        <v>14</v>
      </c>
      <c r="M7" s="100"/>
      <c r="N7" s="101"/>
      <c r="O7" s="103" t="s">
        <v>49</v>
      </c>
      <c r="P7" s="100"/>
      <c r="Q7" s="104"/>
      <c r="R7" s="105" t="s">
        <v>15</v>
      </c>
      <c r="S7" s="106"/>
      <c r="T7" s="107"/>
      <c r="U7" s="4"/>
    </row>
    <row r="8" spans="2:22" ht="39" customHeight="1" thickBot="1" x14ac:dyDescent="0.35">
      <c r="B8" s="5" t="s">
        <v>16</v>
      </c>
      <c r="C8" s="6" t="s">
        <v>17</v>
      </c>
      <c r="D8" s="6" t="s">
        <v>18</v>
      </c>
      <c r="E8" s="6" t="s">
        <v>19</v>
      </c>
      <c r="F8" s="6" t="s">
        <v>20</v>
      </c>
      <c r="G8" s="7" t="s">
        <v>21</v>
      </c>
      <c r="H8" s="7" t="s">
        <v>22</v>
      </c>
      <c r="I8" s="52" t="s">
        <v>48</v>
      </c>
      <c r="J8" s="53" t="s">
        <v>43</v>
      </c>
      <c r="K8" s="8" t="s">
        <v>23</v>
      </c>
      <c r="L8" s="9" t="s">
        <v>24</v>
      </c>
      <c r="M8" s="10" t="s">
        <v>25</v>
      </c>
      <c r="N8" s="11" t="s">
        <v>26</v>
      </c>
      <c r="O8" s="9" t="s">
        <v>24</v>
      </c>
      <c r="P8" s="10" t="s">
        <v>25</v>
      </c>
      <c r="Q8" s="11" t="s">
        <v>26</v>
      </c>
      <c r="R8" s="12" t="s">
        <v>27</v>
      </c>
      <c r="S8" s="52" t="s">
        <v>28</v>
      </c>
      <c r="T8" s="63" t="s">
        <v>51</v>
      </c>
      <c r="U8" s="67" t="s">
        <v>42</v>
      </c>
      <c r="V8" s="68" t="s">
        <v>52</v>
      </c>
    </row>
    <row r="9" spans="2:22" ht="15.75" customHeight="1" x14ac:dyDescent="0.3">
      <c r="B9" s="13" t="s">
        <v>44</v>
      </c>
      <c r="C9" s="14" t="s">
        <v>45</v>
      </c>
      <c r="D9" s="15" t="s">
        <v>29</v>
      </c>
      <c r="E9" s="16">
        <v>170</v>
      </c>
      <c r="F9" s="15" t="s">
        <v>1</v>
      </c>
      <c r="G9" s="16">
        <v>163</v>
      </c>
      <c r="H9" s="17" t="s">
        <v>30</v>
      </c>
      <c r="I9" s="130" t="str">
        <f>IF(E9&gt;18,"N/A",IF(AND(E9&gt;4,E9&lt;12),"Kids",IF(AND(E9&gt;11,E9&lt;15),"Jr",IF(AND(E9&gt;14,E9&lt;19),"Sr",""))))</f>
        <v>N/A</v>
      </c>
      <c r="J9" s="59" t="s">
        <v>3</v>
      </c>
      <c r="K9" s="18" t="s">
        <v>2</v>
      </c>
      <c r="L9" s="15"/>
      <c r="M9" s="15"/>
      <c r="N9" s="15"/>
      <c r="O9" s="15">
        <v>1</v>
      </c>
      <c r="P9" s="15"/>
      <c r="Q9" s="15"/>
      <c r="R9" s="15">
        <v>1</v>
      </c>
      <c r="S9" s="65"/>
      <c r="T9" s="131" t="s">
        <v>2</v>
      </c>
      <c r="U9" s="69">
        <v>5</v>
      </c>
      <c r="V9" s="132" t="s">
        <v>2</v>
      </c>
    </row>
    <row r="10" spans="2:22" ht="15.75" customHeight="1" x14ac:dyDescent="0.3">
      <c r="B10" s="76"/>
      <c r="C10" s="77"/>
      <c r="D10" s="80"/>
      <c r="E10" s="81"/>
      <c r="F10" s="19"/>
      <c r="G10" s="81"/>
      <c r="H10" s="82"/>
      <c r="I10" s="85" t="str">
        <f>IF(E10&gt;18,"N/A",IF(AND(E10&gt;4,E10&lt;12),"Kids",IF(AND(E10&gt;11,E10&lt;15),"Jr",IF(AND(E10&gt;14,E10&lt;19),"Sr",""))))</f>
        <v/>
      </c>
      <c r="J10" s="85"/>
      <c r="K10" s="20"/>
      <c r="L10" s="21"/>
      <c r="M10" s="21"/>
      <c r="N10" s="21"/>
      <c r="O10" s="21"/>
      <c r="P10" s="21"/>
      <c r="Q10" s="21"/>
      <c r="R10" s="21"/>
      <c r="S10" s="21"/>
      <c r="T10" s="74"/>
      <c r="U10" s="70"/>
      <c r="V10" s="75"/>
    </row>
    <row r="11" spans="2:22" ht="15.75" customHeight="1" x14ac:dyDescent="0.3">
      <c r="B11" s="76"/>
      <c r="C11" s="77"/>
      <c r="D11" s="80"/>
      <c r="E11" s="81"/>
      <c r="F11" s="19"/>
      <c r="G11" s="81"/>
      <c r="H11" s="82"/>
      <c r="I11" s="85" t="str">
        <f t="shared" ref="I11:I34" si="0">IF(E11&gt;18,"N/A",IF(AND(E11&gt;4,E11&lt;12),"Kids",IF(AND(E11&gt;11,E11&lt;15),"Jr",IF(AND(E11&gt;14,E11&lt;19),"Sr",""))))</f>
        <v/>
      </c>
      <c r="J11" s="85"/>
      <c r="K11" s="20"/>
      <c r="L11" s="21"/>
      <c r="M11" s="21"/>
      <c r="N11" s="21"/>
      <c r="O11" s="21"/>
      <c r="P11" s="21"/>
      <c r="Q11" s="21"/>
      <c r="R11" s="21"/>
      <c r="S11" s="21"/>
      <c r="T11" s="74"/>
      <c r="U11" s="70"/>
      <c r="V11" s="75"/>
    </row>
    <row r="12" spans="2:22" ht="15.75" customHeight="1" x14ac:dyDescent="0.3">
      <c r="B12" s="76"/>
      <c r="C12" s="77"/>
      <c r="D12" s="80"/>
      <c r="E12" s="81"/>
      <c r="F12" s="19"/>
      <c r="G12" s="81"/>
      <c r="H12" s="82"/>
      <c r="I12" s="85" t="str">
        <f t="shared" si="0"/>
        <v/>
      </c>
      <c r="J12" s="85"/>
      <c r="K12" s="20"/>
      <c r="L12" s="21"/>
      <c r="M12" s="21"/>
      <c r="N12" s="21"/>
      <c r="O12" s="21"/>
      <c r="P12" s="21"/>
      <c r="Q12" s="21"/>
      <c r="R12" s="21"/>
      <c r="S12" s="21"/>
      <c r="T12" s="74"/>
      <c r="U12" s="70"/>
      <c r="V12" s="75"/>
    </row>
    <row r="13" spans="2:22" ht="15.75" customHeight="1" x14ac:dyDescent="0.3">
      <c r="B13" s="76"/>
      <c r="C13" s="77"/>
      <c r="D13" s="80"/>
      <c r="E13" s="81"/>
      <c r="F13" s="19"/>
      <c r="G13" s="81"/>
      <c r="H13" s="82"/>
      <c r="I13" s="85" t="str">
        <f t="shared" si="0"/>
        <v/>
      </c>
      <c r="J13" s="85"/>
      <c r="K13" s="20"/>
      <c r="L13" s="21"/>
      <c r="M13" s="21"/>
      <c r="N13" s="21"/>
      <c r="O13" s="21"/>
      <c r="P13" s="21"/>
      <c r="Q13" s="21"/>
      <c r="R13" s="21"/>
      <c r="S13" s="21"/>
      <c r="T13" s="74"/>
      <c r="U13" s="70"/>
      <c r="V13" s="75"/>
    </row>
    <row r="14" spans="2:22" ht="15.75" customHeight="1" x14ac:dyDescent="0.3">
      <c r="B14" s="76"/>
      <c r="C14" s="77"/>
      <c r="D14" s="80"/>
      <c r="E14" s="81"/>
      <c r="F14" s="19"/>
      <c r="G14" s="81"/>
      <c r="H14" s="82"/>
      <c r="I14" s="85" t="str">
        <f t="shared" si="0"/>
        <v/>
      </c>
      <c r="J14" s="85"/>
      <c r="K14" s="20"/>
      <c r="L14" s="21"/>
      <c r="M14" s="21"/>
      <c r="N14" s="21"/>
      <c r="O14" s="21"/>
      <c r="P14" s="21"/>
      <c r="Q14" s="21"/>
      <c r="R14" s="21"/>
      <c r="S14" s="21"/>
      <c r="T14" s="74"/>
      <c r="U14" s="70"/>
      <c r="V14" s="75"/>
    </row>
    <row r="15" spans="2:22" ht="15.75" customHeight="1" x14ac:dyDescent="0.3">
      <c r="B15" s="76"/>
      <c r="C15" s="77"/>
      <c r="D15" s="80"/>
      <c r="E15" s="81"/>
      <c r="F15" s="19"/>
      <c r="G15" s="81"/>
      <c r="H15" s="82"/>
      <c r="I15" s="85" t="str">
        <f t="shared" si="0"/>
        <v/>
      </c>
      <c r="J15" s="85"/>
      <c r="K15" s="20"/>
      <c r="L15" s="21"/>
      <c r="M15" s="21"/>
      <c r="N15" s="21"/>
      <c r="O15" s="21"/>
      <c r="P15" s="21"/>
      <c r="Q15" s="21"/>
      <c r="R15" s="21"/>
      <c r="S15" s="21"/>
      <c r="T15" s="74"/>
      <c r="U15" s="70"/>
      <c r="V15" s="75"/>
    </row>
    <row r="16" spans="2:22" ht="15.75" customHeight="1" x14ac:dyDescent="0.3">
      <c r="B16" s="76"/>
      <c r="C16" s="77"/>
      <c r="D16" s="80"/>
      <c r="E16" s="81"/>
      <c r="F16" s="19"/>
      <c r="G16" s="81"/>
      <c r="H16" s="82"/>
      <c r="I16" s="85" t="str">
        <f t="shared" si="0"/>
        <v/>
      </c>
      <c r="J16" s="85"/>
      <c r="K16" s="20"/>
      <c r="L16" s="21"/>
      <c r="M16" s="21"/>
      <c r="N16" s="21"/>
      <c r="O16" s="21"/>
      <c r="P16" s="21"/>
      <c r="Q16" s="21"/>
      <c r="R16" s="21"/>
      <c r="S16" s="21"/>
      <c r="T16" s="74"/>
      <c r="U16" s="70"/>
      <c r="V16" s="75"/>
    </row>
    <row r="17" spans="2:22" ht="15.75" customHeight="1" x14ac:dyDescent="0.3">
      <c r="B17" s="76"/>
      <c r="C17" s="77"/>
      <c r="D17" s="80"/>
      <c r="E17" s="81"/>
      <c r="F17" s="19"/>
      <c r="G17" s="81"/>
      <c r="H17" s="82"/>
      <c r="I17" s="85" t="str">
        <f t="shared" si="0"/>
        <v/>
      </c>
      <c r="J17" s="85"/>
      <c r="K17" s="20"/>
      <c r="L17" s="21"/>
      <c r="M17" s="21"/>
      <c r="N17" s="21"/>
      <c r="O17" s="21"/>
      <c r="P17" s="21"/>
      <c r="Q17" s="21"/>
      <c r="R17" s="21"/>
      <c r="S17" s="21"/>
      <c r="T17" s="74"/>
      <c r="U17" s="70"/>
      <c r="V17" s="75"/>
    </row>
    <row r="18" spans="2:22" ht="15.75" customHeight="1" x14ac:dyDescent="0.3">
      <c r="B18" s="76"/>
      <c r="C18" s="77"/>
      <c r="D18" s="80"/>
      <c r="E18" s="81"/>
      <c r="F18" s="19"/>
      <c r="G18" s="81"/>
      <c r="H18" s="82"/>
      <c r="I18" s="85" t="str">
        <f t="shared" si="0"/>
        <v/>
      </c>
      <c r="J18" s="85"/>
      <c r="K18" s="20"/>
      <c r="L18" s="21"/>
      <c r="M18" s="21"/>
      <c r="N18" s="21"/>
      <c r="O18" s="21"/>
      <c r="P18" s="21"/>
      <c r="Q18" s="21"/>
      <c r="R18" s="21"/>
      <c r="S18" s="21"/>
      <c r="T18" s="74"/>
      <c r="U18" s="70"/>
      <c r="V18" s="75"/>
    </row>
    <row r="19" spans="2:22" ht="15.75" customHeight="1" x14ac:dyDescent="0.3">
      <c r="B19" s="76"/>
      <c r="C19" s="77"/>
      <c r="D19" s="80"/>
      <c r="E19" s="81"/>
      <c r="F19" s="19"/>
      <c r="G19" s="81"/>
      <c r="H19" s="82"/>
      <c r="I19" s="85" t="str">
        <f t="shared" si="0"/>
        <v/>
      </c>
      <c r="J19" s="85"/>
      <c r="K19" s="20"/>
      <c r="L19" s="21"/>
      <c r="M19" s="21"/>
      <c r="N19" s="21"/>
      <c r="O19" s="21"/>
      <c r="P19" s="21"/>
      <c r="Q19" s="21"/>
      <c r="R19" s="21"/>
      <c r="S19" s="21"/>
      <c r="T19" s="74"/>
      <c r="U19" s="70"/>
      <c r="V19" s="75"/>
    </row>
    <row r="20" spans="2:22" ht="15.75" customHeight="1" x14ac:dyDescent="0.3">
      <c r="B20" s="76"/>
      <c r="C20" s="77"/>
      <c r="D20" s="80"/>
      <c r="E20" s="81"/>
      <c r="F20" s="19"/>
      <c r="G20" s="81"/>
      <c r="H20" s="82"/>
      <c r="I20" s="85" t="str">
        <f t="shared" si="0"/>
        <v/>
      </c>
      <c r="J20" s="85"/>
      <c r="K20" s="20"/>
      <c r="L20" s="21"/>
      <c r="M20" s="21"/>
      <c r="N20" s="21"/>
      <c r="O20" s="21"/>
      <c r="P20" s="21"/>
      <c r="Q20" s="21"/>
      <c r="R20" s="21"/>
      <c r="S20" s="21"/>
      <c r="T20" s="74"/>
      <c r="U20" s="70"/>
      <c r="V20" s="75"/>
    </row>
    <row r="21" spans="2:22" ht="15.75" customHeight="1" x14ac:dyDescent="0.3">
      <c r="B21" s="76"/>
      <c r="C21" s="77"/>
      <c r="D21" s="80"/>
      <c r="E21" s="81"/>
      <c r="F21" s="19"/>
      <c r="G21" s="81"/>
      <c r="H21" s="82"/>
      <c r="I21" s="85" t="str">
        <f t="shared" si="0"/>
        <v/>
      </c>
      <c r="J21" s="85"/>
      <c r="K21" s="20"/>
      <c r="L21" s="21"/>
      <c r="M21" s="21"/>
      <c r="N21" s="21"/>
      <c r="O21" s="21"/>
      <c r="P21" s="21"/>
      <c r="Q21" s="21"/>
      <c r="R21" s="21"/>
      <c r="S21" s="21"/>
      <c r="T21" s="74"/>
      <c r="U21" s="70"/>
      <c r="V21" s="75"/>
    </row>
    <row r="22" spans="2:22" ht="15.75" customHeight="1" x14ac:dyDescent="0.3">
      <c r="B22" s="76"/>
      <c r="C22" s="77"/>
      <c r="D22" s="80"/>
      <c r="E22" s="81"/>
      <c r="F22" s="19"/>
      <c r="G22" s="81"/>
      <c r="H22" s="82"/>
      <c r="I22" s="85" t="str">
        <f t="shared" si="0"/>
        <v/>
      </c>
      <c r="J22" s="85"/>
      <c r="K22" s="20"/>
      <c r="L22" s="21"/>
      <c r="M22" s="21"/>
      <c r="N22" s="21"/>
      <c r="O22" s="21"/>
      <c r="P22" s="21"/>
      <c r="Q22" s="21"/>
      <c r="R22" s="21"/>
      <c r="S22" s="21"/>
      <c r="T22" s="74"/>
      <c r="U22" s="70"/>
      <c r="V22" s="75"/>
    </row>
    <row r="23" spans="2:22" ht="15.75" customHeight="1" x14ac:dyDescent="0.3">
      <c r="B23" s="76"/>
      <c r="C23" s="77"/>
      <c r="D23" s="80"/>
      <c r="E23" s="81"/>
      <c r="F23" s="19"/>
      <c r="G23" s="81"/>
      <c r="H23" s="82"/>
      <c r="I23" s="85" t="str">
        <f t="shared" si="0"/>
        <v/>
      </c>
      <c r="J23" s="85"/>
      <c r="K23" s="20"/>
      <c r="L23" s="21"/>
      <c r="M23" s="21"/>
      <c r="N23" s="21"/>
      <c r="O23" s="21"/>
      <c r="P23" s="21"/>
      <c r="Q23" s="21"/>
      <c r="R23" s="21"/>
      <c r="S23" s="21"/>
      <c r="T23" s="74"/>
      <c r="U23" s="70"/>
      <c r="V23" s="75"/>
    </row>
    <row r="24" spans="2:22" ht="15.75" customHeight="1" x14ac:dyDescent="0.3">
      <c r="B24" s="76"/>
      <c r="C24" s="77"/>
      <c r="D24" s="80"/>
      <c r="E24" s="81"/>
      <c r="F24" s="19"/>
      <c r="G24" s="81"/>
      <c r="H24" s="82"/>
      <c r="I24" s="85" t="str">
        <f t="shared" si="0"/>
        <v/>
      </c>
      <c r="J24" s="85"/>
      <c r="K24" s="20"/>
      <c r="L24" s="21"/>
      <c r="M24" s="21"/>
      <c r="N24" s="21"/>
      <c r="O24" s="21"/>
      <c r="P24" s="21"/>
      <c r="Q24" s="21"/>
      <c r="R24" s="21"/>
      <c r="S24" s="21"/>
      <c r="T24" s="74"/>
      <c r="U24" s="70"/>
      <c r="V24" s="75"/>
    </row>
    <row r="25" spans="2:22" ht="15.75" customHeight="1" x14ac:dyDescent="0.3">
      <c r="B25" s="76"/>
      <c r="C25" s="77"/>
      <c r="D25" s="80"/>
      <c r="E25" s="81"/>
      <c r="F25" s="19"/>
      <c r="G25" s="81"/>
      <c r="H25" s="82"/>
      <c r="I25" s="85" t="str">
        <f t="shared" si="0"/>
        <v/>
      </c>
      <c r="J25" s="85"/>
      <c r="K25" s="20"/>
      <c r="L25" s="21"/>
      <c r="M25" s="21"/>
      <c r="N25" s="21"/>
      <c r="O25" s="21"/>
      <c r="P25" s="21"/>
      <c r="Q25" s="21"/>
      <c r="R25" s="21"/>
      <c r="S25" s="21"/>
      <c r="T25" s="74"/>
      <c r="U25" s="70"/>
      <c r="V25" s="75"/>
    </row>
    <row r="26" spans="2:22" ht="15.75" customHeight="1" x14ac:dyDescent="0.3">
      <c r="B26" s="76"/>
      <c r="C26" s="77"/>
      <c r="D26" s="80"/>
      <c r="E26" s="81"/>
      <c r="F26" s="19"/>
      <c r="G26" s="81"/>
      <c r="H26" s="82"/>
      <c r="I26" s="85" t="str">
        <f t="shared" si="0"/>
        <v/>
      </c>
      <c r="J26" s="85"/>
      <c r="K26" s="20"/>
      <c r="L26" s="21"/>
      <c r="M26" s="21"/>
      <c r="N26" s="21"/>
      <c r="O26" s="21"/>
      <c r="P26" s="21"/>
      <c r="Q26" s="21"/>
      <c r="R26" s="21"/>
      <c r="S26" s="21"/>
      <c r="T26" s="74"/>
      <c r="U26" s="70"/>
      <c r="V26" s="75"/>
    </row>
    <row r="27" spans="2:22" ht="15.75" customHeight="1" x14ac:dyDescent="0.3">
      <c r="B27" s="76"/>
      <c r="C27" s="77"/>
      <c r="D27" s="80"/>
      <c r="E27" s="81"/>
      <c r="F27" s="19"/>
      <c r="G27" s="81"/>
      <c r="H27" s="82"/>
      <c r="I27" s="85" t="str">
        <f t="shared" si="0"/>
        <v/>
      </c>
      <c r="J27" s="85"/>
      <c r="K27" s="20"/>
      <c r="L27" s="21"/>
      <c r="M27" s="21"/>
      <c r="N27" s="21"/>
      <c r="O27" s="21"/>
      <c r="P27" s="21"/>
      <c r="Q27" s="21"/>
      <c r="R27" s="21"/>
      <c r="S27" s="21"/>
      <c r="T27" s="74"/>
      <c r="U27" s="70"/>
      <c r="V27" s="75"/>
    </row>
    <row r="28" spans="2:22" ht="15.75" customHeight="1" x14ac:dyDescent="0.3">
      <c r="B28" s="76"/>
      <c r="C28" s="77"/>
      <c r="D28" s="80"/>
      <c r="E28" s="81"/>
      <c r="F28" s="19"/>
      <c r="G28" s="81"/>
      <c r="H28" s="82"/>
      <c r="I28" s="85" t="str">
        <f t="shared" si="0"/>
        <v/>
      </c>
      <c r="J28" s="85"/>
      <c r="K28" s="20"/>
      <c r="L28" s="21"/>
      <c r="M28" s="21"/>
      <c r="N28" s="21"/>
      <c r="O28" s="21"/>
      <c r="P28" s="21"/>
      <c r="Q28" s="21"/>
      <c r="R28" s="21"/>
      <c r="S28" s="21"/>
      <c r="T28" s="74"/>
      <c r="U28" s="70"/>
      <c r="V28" s="75"/>
    </row>
    <row r="29" spans="2:22" ht="15.75" customHeight="1" x14ac:dyDescent="0.3">
      <c r="B29" s="76"/>
      <c r="C29" s="77"/>
      <c r="D29" s="80"/>
      <c r="E29" s="81"/>
      <c r="F29" s="19"/>
      <c r="G29" s="81"/>
      <c r="H29" s="82"/>
      <c r="I29" s="85" t="str">
        <f t="shared" si="0"/>
        <v/>
      </c>
      <c r="J29" s="85"/>
      <c r="K29" s="20"/>
      <c r="L29" s="21"/>
      <c r="M29" s="21"/>
      <c r="N29" s="21"/>
      <c r="O29" s="21"/>
      <c r="P29" s="21"/>
      <c r="Q29" s="21"/>
      <c r="R29" s="21"/>
      <c r="S29" s="21"/>
      <c r="T29" s="74"/>
      <c r="U29" s="70"/>
      <c r="V29" s="75"/>
    </row>
    <row r="30" spans="2:22" ht="15.75" customHeight="1" x14ac:dyDescent="0.3">
      <c r="B30" s="76"/>
      <c r="C30" s="77"/>
      <c r="D30" s="80"/>
      <c r="E30" s="81"/>
      <c r="F30" s="19"/>
      <c r="G30" s="81"/>
      <c r="H30" s="82"/>
      <c r="I30" s="85" t="str">
        <f t="shared" si="0"/>
        <v/>
      </c>
      <c r="J30" s="85"/>
      <c r="K30" s="20"/>
      <c r="L30" s="21"/>
      <c r="M30" s="21"/>
      <c r="N30" s="21"/>
      <c r="O30" s="21"/>
      <c r="P30" s="21"/>
      <c r="Q30" s="21"/>
      <c r="R30" s="21"/>
      <c r="S30" s="21"/>
      <c r="T30" s="74"/>
      <c r="U30" s="70"/>
      <c r="V30" s="75"/>
    </row>
    <row r="31" spans="2:22" ht="15.75" customHeight="1" x14ac:dyDescent="0.3">
      <c r="B31" s="76"/>
      <c r="C31" s="77"/>
      <c r="D31" s="80"/>
      <c r="E31" s="81"/>
      <c r="F31" s="19"/>
      <c r="G31" s="81"/>
      <c r="H31" s="82"/>
      <c r="I31" s="85" t="str">
        <f t="shared" si="0"/>
        <v/>
      </c>
      <c r="J31" s="85"/>
      <c r="K31" s="20"/>
      <c r="L31" s="21"/>
      <c r="M31" s="21"/>
      <c r="N31" s="21"/>
      <c r="O31" s="21"/>
      <c r="P31" s="21"/>
      <c r="Q31" s="21"/>
      <c r="R31" s="21"/>
      <c r="S31" s="21"/>
      <c r="T31" s="74"/>
      <c r="U31" s="70"/>
      <c r="V31" s="75"/>
    </row>
    <row r="32" spans="2:22" ht="15.75" customHeight="1" x14ac:dyDescent="0.3">
      <c r="B32" s="76"/>
      <c r="C32" s="77"/>
      <c r="D32" s="80"/>
      <c r="E32" s="81"/>
      <c r="F32" s="19"/>
      <c r="G32" s="81"/>
      <c r="H32" s="82"/>
      <c r="I32" s="85" t="str">
        <f t="shared" si="0"/>
        <v/>
      </c>
      <c r="J32" s="85"/>
      <c r="K32" s="20"/>
      <c r="L32" s="21"/>
      <c r="M32" s="21"/>
      <c r="N32" s="21"/>
      <c r="O32" s="21"/>
      <c r="P32" s="21"/>
      <c r="Q32" s="21"/>
      <c r="R32" s="21"/>
      <c r="S32" s="21"/>
      <c r="T32" s="74"/>
      <c r="U32" s="70"/>
      <c r="V32" s="75"/>
    </row>
    <row r="33" spans="2:22" ht="15.75" customHeight="1" x14ac:dyDescent="0.3">
      <c r="B33" s="76"/>
      <c r="C33" s="77"/>
      <c r="D33" s="80"/>
      <c r="E33" s="81"/>
      <c r="F33" s="19"/>
      <c r="G33" s="81"/>
      <c r="H33" s="82"/>
      <c r="I33" s="85" t="str">
        <f t="shared" si="0"/>
        <v/>
      </c>
      <c r="J33" s="85"/>
      <c r="K33" s="20"/>
      <c r="L33" s="21"/>
      <c r="M33" s="21"/>
      <c r="N33" s="21"/>
      <c r="O33" s="21"/>
      <c r="P33" s="21"/>
      <c r="Q33" s="21"/>
      <c r="R33" s="21"/>
      <c r="S33" s="21"/>
      <c r="T33" s="74"/>
      <c r="U33" s="70"/>
      <c r="V33" s="75"/>
    </row>
    <row r="34" spans="2:22" ht="15.75" customHeight="1" thickBot="1" x14ac:dyDescent="0.35">
      <c r="B34" s="78"/>
      <c r="C34" s="79"/>
      <c r="D34" s="22"/>
      <c r="E34" s="83"/>
      <c r="F34" s="22"/>
      <c r="G34" s="83"/>
      <c r="H34" s="84"/>
      <c r="I34" s="85" t="str">
        <f t="shared" si="0"/>
        <v/>
      </c>
      <c r="J34" s="85"/>
      <c r="K34" s="44"/>
      <c r="L34" s="45"/>
      <c r="M34" s="45"/>
      <c r="N34" s="45"/>
      <c r="O34" s="45"/>
      <c r="P34" s="45"/>
      <c r="Q34" s="45"/>
      <c r="R34" s="45"/>
      <c r="S34" s="66"/>
      <c r="T34" s="74"/>
      <c r="U34" s="71"/>
      <c r="V34" s="75"/>
    </row>
    <row r="35" spans="2:22" ht="15.75" customHeight="1" thickBot="1" x14ac:dyDescent="0.35">
      <c r="B35" s="23"/>
      <c r="C35" s="23"/>
      <c r="D35" s="23"/>
      <c r="E35" s="23"/>
      <c r="F35" s="23"/>
      <c r="G35" s="108" t="s">
        <v>31</v>
      </c>
      <c r="H35" s="109"/>
      <c r="I35" s="61">
        <f>COUNTIFS(I9:I34,"Kids") + COUNTIFS(I9:I34,"Jr") + COUNTIFS(I9:I34,"Sr")</f>
        <v>0</v>
      </c>
      <c r="J35" s="60">
        <f>COUNTIFS(J9:J34,"A") + COUNTIFS(J9:J34,"B") + COUNTIFS(J9:J34,"Unassigned")</f>
        <v>1</v>
      </c>
      <c r="K35" s="50">
        <f>COUNTIFS(K9:K34,"YES")</f>
        <v>1</v>
      </c>
      <c r="L35" s="50">
        <f t="shared" ref="L35:Q35" si="1">SUM(L9:L34)</f>
        <v>0</v>
      </c>
      <c r="M35" s="50">
        <f t="shared" si="1"/>
        <v>0</v>
      </c>
      <c r="N35" s="50">
        <f t="shared" si="1"/>
        <v>0</v>
      </c>
      <c r="O35" s="50">
        <f t="shared" si="1"/>
        <v>1</v>
      </c>
      <c r="P35" s="50">
        <f t="shared" si="1"/>
        <v>0</v>
      </c>
      <c r="Q35" s="50">
        <f t="shared" si="1"/>
        <v>0</v>
      </c>
      <c r="R35" s="50">
        <f>SUM(R9:R34)</f>
        <v>1</v>
      </c>
      <c r="S35" s="50">
        <f>SUM(S9:S34)</f>
        <v>0</v>
      </c>
      <c r="T35" s="64">
        <f>COUNTIFS(T9:T34,"YES")</f>
        <v>1</v>
      </c>
      <c r="U35" s="56"/>
      <c r="V35" s="73">
        <f>COUNTIFS(V9:V34,"YES")</f>
        <v>1</v>
      </c>
    </row>
    <row r="36" spans="2:22" ht="15.75" customHeight="1" thickBot="1" x14ac:dyDescent="0.35">
      <c r="B36" s="23"/>
      <c r="C36" s="23"/>
      <c r="D36" s="23"/>
      <c r="E36" s="23"/>
      <c r="F36" s="23"/>
      <c r="G36" s="23"/>
      <c r="H36" s="23"/>
      <c r="I36" s="127"/>
      <c r="J36" s="127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2:22" ht="15.75" customHeight="1" thickBot="1" x14ac:dyDescent="0.45">
      <c r="B37" s="113" t="s">
        <v>50</v>
      </c>
      <c r="C37" s="113"/>
      <c r="D37" s="113"/>
      <c r="E37" s="113"/>
      <c r="F37" s="113"/>
      <c r="G37" s="113"/>
      <c r="H37" s="114"/>
      <c r="I37" s="108" t="s">
        <v>32</v>
      </c>
      <c r="J37" s="109"/>
      <c r="K37" s="43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49">
        <v>0</v>
      </c>
      <c r="T37" s="24">
        <v>0</v>
      </c>
      <c r="U37" s="72">
        <v>0</v>
      </c>
      <c r="V37" s="55">
        <v>0</v>
      </c>
    </row>
    <row r="38" spans="2:22" ht="15.75" customHeight="1" x14ac:dyDescent="0.4">
      <c r="B38" s="62" t="s">
        <v>33</v>
      </c>
      <c r="C38" s="62">
        <f>I35</f>
        <v>0</v>
      </c>
      <c r="D38" s="57">
        <f>J35</f>
        <v>1</v>
      </c>
      <c r="E38" s="25"/>
      <c r="F38" s="25"/>
      <c r="G38" s="25"/>
      <c r="H38" s="26"/>
      <c r="I38" s="26"/>
      <c r="J38" s="26"/>
      <c r="K38" s="27">
        <f>SUM(K35,K37)</f>
        <v>1</v>
      </c>
      <c r="L38" s="27">
        <f t="shared" ref="L38:T38" si="2">SUM(L35,L37)</f>
        <v>0</v>
      </c>
      <c r="M38" s="27">
        <f t="shared" si="2"/>
        <v>0</v>
      </c>
      <c r="N38" s="27">
        <f t="shared" si="2"/>
        <v>0</v>
      </c>
      <c r="O38" s="27">
        <f t="shared" si="2"/>
        <v>1</v>
      </c>
      <c r="P38" s="27">
        <f t="shared" si="2"/>
        <v>0</v>
      </c>
      <c r="Q38" s="27">
        <f t="shared" si="2"/>
        <v>0</v>
      </c>
      <c r="R38" s="27">
        <f t="shared" si="2"/>
        <v>1</v>
      </c>
      <c r="S38" s="27">
        <f t="shared" si="2"/>
        <v>0</v>
      </c>
      <c r="T38" s="27">
        <f t="shared" si="2"/>
        <v>1</v>
      </c>
      <c r="U38" s="27"/>
      <c r="V38" s="27"/>
    </row>
    <row r="39" spans="2:22" ht="15.75" customHeight="1" thickBot="1" x14ac:dyDescent="0.35">
      <c r="B39" s="28" t="s">
        <v>34</v>
      </c>
      <c r="C39" s="29">
        <v>20</v>
      </c>
      <c r="D39" s="29">
        <v>40</v>
      </c>
      <c r="E39" s="30"/>
      <c r="F39" s="30"/>
      <c r="G39" s="30"/>
      <c r="H39" s="30"/>
      <c r="I39" s="27"/>
      <c r="J39" s="28" t="s">
        <v>35</v>
      </c>
      <c r="K39" s="31">
        <v>10</v>
      </c>
      <c r="L39" s="31">
        <v>10</v>
      </c>
      <c r="M39" s="31">
        <v>10</v>
      </c>
      <c r="N39" s="31">
        <v>10</v>
      </c>
      <c r="O39" s="31">
        <v>0</v>
      </c>
      <c r="P39" s="31">
        <v>0</v>
      </c>
      <c r="Q39" s="31">
        <v>0</v>
      </c>
      <c r="R39" s="31">
        <v>30</v>
      </c>
      <c r="S39" s="31">
        <v>15</v>
      </c>
      <c r="T39" s="31"/>
      <c r="U39" s="31"/>
      <c r="V39" s="31"/>
    </row>
    <row r="40" spans="2:22" ht="15.75" customHeight="1" thickTop="1" x14ac:dyDescent="0.3">
      <c r="B40" s="32" t="s">
        <v>36</v>
      </c>
      <c r="C40" s="33">
        <f>C38*C39</f>
        <v>0</v>
      </c>
      <c r="D40" s="33">
        <f>D38*D39</f>
        <v>40</v>
      </c>
      <c r="E40" s="30"/>
      <c r="F40" s="30"/>
      <c r="G40" s="30"/>
      <c r="H40" s="30"/>
      <c r="I40" s="27"/>
      <c r="J40" s="27" t="s">
        <v>37</v>
      </c>
      <c r="K40" s="34">
        <f t="shared" ref="K40:R40" si="3">K38*K39</f>
        <v>10</v>
      </c>
      <c r="L40" s="34">
        <f t="shared" si="3"/>
        <v>0</v>
      </c>
      <c r="M40" s="34">
        <f t="shared" si="3"/>
        <v>0</v>
      </c>
      <c r="N40" s="34">
        <f t="shared" si="3"/>
        <v>0</v>
      </c>
      <c r="O40" s="34">
        <f t="shared" si="3"/>
        <v>0</v>
      </c>
      <c r="P40" s="34">
        <f t="shared" si="3"/>
        <v>0</v>
      </c>
      <c r="Q40" s="34">
        <f t="shared" si="3"/>
        <v>0</v>
      </c>
      <c r="R40" s="34">
        <f t="shared" si="3"/>
        <v>30</v>
      </c>
      <c r="S40" s="34">
        <f>S38*S39</f>
        <v>0</v>
      </c>
      <c r="T40" s="34"/>
      <c r="U40" s="34">
        <f>SUM(U9:U34,U37)</f>
        <v>5</v>
      </c>
      <c r="V40" s="86"/>
    </row>
    <row r="41" spans="2:22" ht="15.75" customHeight="1" x14ac:dyDescent="0.3">
      <c r="B41" s="35"/>
      <c r="C41" s="36"/>
      <c r="D41" s="30"/>
      <c r="E41" s="42"/>
      <c r="F41" s="30"/>
      <c r="G41" s="30"/>
      <c r="H41" s="30"/>
      <c r="I41" s="27"/>
      <c r="J41" s="27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</row>
    <row r="42" spans="2:22" ht="15.75" customHeight="1" thickBot="1" x14ac:dyDescent="0.35">
      <c r="B42" s="46"/>
      <c r="C42" s="47"/>
      <c r="D42" s="48"/>
      <c r="E42" s="37"/>
      <c r="F42" s="37"/>
      <c r="G42" s="37"/>
      <c r="H42" s="37"/>
      <c r="I42" s="38"/>
      <c r="J42" s="39"/>
      <c r="K42" s="40"/>
      <c r="L42" s="120" t="s">
        <v>47</v>
      </c>
      <c r="M42" s="120"/>
      <c r="N42" s="120"/>
      <c r="O42" s="120"/>
      <c r="P42" s="120"/>
      <c r="Q42" s="120"/>
      <c r="R42" s="120"/>
      <c r="S42" s="120"/>
      <c r="T42" s="120"/>
      <c r="U42" s="120"/>
      <c r="V42" s="120"/>
    </row>
    <row r="43" spans="2:22" ht="31.5" customHeight="1" thickTop="1" x14ac:dyDescent="0.3">
      <c r="B43" s="115" t="s">
        <v>38</v>
      </c>
      <c r="C43" s="116"/>
      <c r="D43" s="41">
        <f>C40+D40</f>
        <v>40</v>
      </c>
      <c r="E43" s="117" t="s">
        <v>46</v>
      </c>
      <c r="F43" s="118"/>
      <c r="G43" s="118"/>
      <c r="H43" s="118"/>
      <c r="I43" s="119"/>
      <c r="J43" s="58">
        <f>SUM(K40:U40)</f>
        <v>45</v>
      </c>
      <c r="K43" s="110" t="s">
        <v>39</v>
      </c>
      <c r="L43" s="111"/>
      <c r="M43" s="111"/>
      <c r="N43" s="112"/>
      <c r="O43" s="121">
        <f>D43+J43</f>
        <v>85</v>
      </c>
      <c r="P43" s="121"/>
      <c r="Q43" s="121"/>
      <c r="R43" s="121"/>
      <c r="S43" s="121"/>
      <c r="T43" s="87"/>
      <c r="U43" s="87"/>
      <c r="V43" s="87"/>
    </row>
    <row r="44" spans="2:22" ht="15.75" customHeight="1" x14ac:dyDescent="0.3"/>
    <row r="45" spans="2:22" ht="15.75" customHeight="1" x14ac:dyDescent="0.3"/>
    <row r="46" spans="2:22" ht="15.75" customHeight="1" x14ac:dyDescent="0.3"/>
    <row r="47" spans="2:22" ht="15.75" customHeight="1" x14ac:dyDescent="0.3"/>
    <row r="48" spans="2:22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20">
    <mergeCell ref="G35:H35"/>
    <mergeCell ref="I7:J7"/>
    <mergeCell ref="B7:C7"/>
    <mergeCell ref="D5:I5"/>
    <mergeCell ref="I36:J36"/>
    <mergeCell ref="B5:C5"/>
    <mergeCell ref="I37:J37"/>
    <mergeCell ref="K43:N43"/>
    <mergeCell ref="B37:H37"/>
    <mergeCell ref="B43:C43"/>
    <mergeCell ref="E43:I43"/>
    <mergeCell ref="L42:V42"/>
    <mergeCell ref="O43:S43"/>
    <mergeCell ref="D3:I4"/>
    <mergeCell ref="B3:C4"/>
    <mergeCell ref="B1:G2"/>
    <mergeCell ref="L7:N7"/>
    <mergeCell ref="K3:S5"/>
    <mergeCell ref="O7:Q7"/>
    <mergeCell ref="R7:T7"/>
  </mergeCells>
  <dataValidations count="12">
    <dataValidation type="decimal" allowBlank="1" showInputMessage="1" showErrorMessage="1" prompt="Lunch selection - Enter # of sandwiches (veggie, turkey, or beef)._x000a_" sqref="L9:Q34">
      <formula1>0</formula1>
      <formula2>20</formula2>
    </dataValidation>
    <dataValidation type="list" allowBlank="1" showErrorMessage="1" sqref="F9:F34">
      <formula1>Gender</formula1>
    </dataValidation>
    <dataValidation type="list" allowBlank="1" showErrorMessage="1" sqref="J9:J34">
      <formula1>Team</formula1>
    </dataValidation>
    <dataValidation type="list" allowBlank="1" showInputMessage="1" prompt="Yes or No - Indicate Friday seminar attendance with 'Yes' or 'No.'" sqref="K9:K34">
      <formula1>yesno</formula1>
    </dataValidation>
    <dataValidation type="decimal" allowBlank="1" showErrorMessage="1" sqref="R9:S34 U9:U34">
      <formula1>0</formula1>
      <formula2>20</formula2>
    </dataValidation>
    <dataValidation type="decimal" allowBlank="1" showInputMessage="1" showErrorMessage="1" prompt="Extra beef sandwiches - Enter the # of beef sandwiches for noncompeting attendees." sqref="N37:Q37">
      <formula1>0</formula1>
      <formula2>100</formula2>
    </dataValidation>
    <dataValidation type="decimal" allowBlank="1" showInputMessage="1" showErrorMessage="1" prompt="Extra turkey sandwiches - Enter the # of turkey sandwiches for noncompeting attendees." sqref="M37">
      <formula1>0</formula1>
      <formula2>100</formula2>
    </dataValidation>
    <dataValidation type="decimal" allowBlank="1" showInputMessage="1" showErrorMessage="1" prompt="Additional banquet attendance - Enter number of adults attending banquet (in addition to competitors &amp; their guests)." sqref="R37:T37">
      <formula1>0</formula1>
      <formula2>100</formula2>
    </dataValidation>
    <dataValidation type="decimal" allowBlank="1" showInputMessage="1" showErrorMessage="1" prompt="Noncompetitor attendees - Enter the number of attendees in addition to the competitors attending." sqref="K37">
      <formula1>0</formula1>
      <formula2>100</formula2>
    </dataValidation>
    <dataValidation type="decimal" allowBlank="1" showInputMessage="1" showErrorMessage="1" prompt="Extra veggie sandwiches - Enter the # of veggie sandwiches for noncompeting attendees." sqref="L37">
      <formula1>0</formula1>
      <formula2>100</formula2>
    </dataValidation>
    <dataValidation type="list" allowBlank="1" showInputMessage="1" showErrorMessage="1" prompt="Dietary Restriction: Vegetarian Dinner" sqref="T9:T34">
      <formula1>yesno</formula1>
    </dataValidation>
    <dataValidation type="list" allowBlank="1" showInputMessage="1" showErrorMessage="1" prompt="4-Dan and above" sqref="V9:V34">
      <formula1>yesno</formula1>
    </dataValidation>
  </dataValidations>
  <pageMargins left="0.25" right="0.25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/>
  </sheetViews>
  <sheetFormatPr defaultColWidth="11.19921875" defaultRowHeight="15" customHeight="1" x14ac:dyDescent="0.3"/>
  <cols>
    <col min="1" max="26" width="10.5" customWidth="1"/>
  </cols>
  <sheetData>
    <row r="1" spans="1:5" ht="15.75" customHeight="1" x14ac:dyDescent="0.3">
      <c r="A1" s="1" t="s">
        <v>0</v>
      </c>
      <c r="C1" s="1" t="s">
        <v>1</v>
      </c>
      <c r="E1" t="s">
        <v>2</v>
      </c>
    </row>
    <row r="2" spans="1:5" ht="15.75" customHeight="1" x14ac:dyDescent="0.3">
      <c r="A2" s="1" t="s">
        <v>3</v>
      </c>
      <c r="C2" s="1" t="s">
        <v>4</v>
      </c>
      <c r="E2" t="s">
        <v>5</v>
      </c>
    </row>
    <row r="3" spans="1:5" ht="15.75" customHeight="1" x14ac:dyDescent="0.3">
      <c r="A3" s="1" t="s">
        <v>6</v>
      </c>
    </row>
    <row r="4" spans="1:5" ht="15.75" customHeight="1" x14ac:dyDescent="0.3">
      <c r="A4" s="1" t="s">
        <v>7</v>
      </c>
    </row>
    <row r="5" spans="1:5" ht="15.75" customHeight="1" x14ac:dyDescent="0.3"/>
    <row r="6" spans="1:5" ht="15.75" customHeight="1" x14ac:dyDescent="0.3"/>
    <row r="7" spans="1:5" ht="15.75" customHeight="1" x14ac:dyDescent="0.3"/>
    <row r="8" spans="1:5" ht="15.75" customHeight="1" x14ac:dyDescent="0.3"/>
    <row r="9" spans="1:5" ht="15.75" customHeight="1" x14ac:dyDescent="0.3"/>
    <row r="10" spans="1:5" ht="15.75" customHeight="1" x14ac:dyDescent="0.3"/>
    <row r="11" spans="1:5" ht="15.75" customHeight="1" x14ac:dyDescent="0.3"/>
    <row r="12" spans="1:5" ht="15.75" customHeight="1" x14ac:dyDescent="0.3"/>
    <row r="13" spans="1:5" ht="15.75" customHeight="1" x14ac:dyDescent="0.3"/>
    <row r="14" spans="1:5" ht="15.75" customHeight="1" x14ac:dyDescent="0.3"/>
    <row r="15" spans="1:5" ht="15.75" customHeight="1" x14ac:dyDescent="0.3"/>
    <row r="16" spans="1:5" ht="15.75" customHeight="1" x14ac:dyDescent="0.3"/>
    <row r="17" ht="15.75" customHeight="1" x14ac:dyDescent="0.3"/>
    <row r="18" ht="15.75" customHeight="1" x14ac:dyDescent="0.3"/>
    <row r="19" ht="15.75" customHeight="1" x14ac:dyDescent="0.3"/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MASTER LIST</vt:lpstr>
      <vt:lpstr>Sheet2</vt:lpstr>
      <vt:lpstr>Gender</vt:lpstr>
      <vt:lpstr>Team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Wong, Alex</dc:creator>
  <cp:lastModifiedBy>Wong, Alex</cp:lastModifiedBy>
  <cp:lastPrinted>2020-01-22T16:04:01Z</cp:lastPrinted>
  <dcterms:created xsi:type="dcterms:W3CDTF">2018-02-20T18:40:28Z</dcterms:created>
  <dcterms:modified xsi:type="dcterms:W3CDTF">2020-01-28T16:28:57Z</dcterms:modified>
</cp:coreProperties>
</file>